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3860" activeTab="0"/>
  </bookViews>
  <sheets>
    <sheet name="Záradék" sheetId="1" r:id="rId1"/>
    <sheet name="Fejezet összesítő" sheetId="2" r:id="rId2"/>
    <sheet name="01  A. ÉPÍTÉSELŐKÉSZÍTŐ MUNKÁK" sheetId="3" r:id="rId3"/>
    <sheet name="02  B. ALÉPÍTMÉNYI MUNKÁK" sheetId="4" r:id="rId4"/>
    <sheet name="03  C. FELÉPÍTMÉNYI MUNKÁK" sheetId="5" r:id="rId5"/>
  </sheets>
  <definedNames/>
  <calcPr fullCalcOnLoad="1"/>
</workbook>
</file>

<file path=xl/sharedStrings.xml><?xml version="1.0" encoding="utf-8"?>
<sst xmlns="http://schemas.openxmlformats.org/spreadsheetml/2006/main" count="167" uniqueCount="116">
  <si>
    <t>Ssz.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</si>
  <si>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</si>
  <si>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</si>
  <si>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</si>
  <si>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</si>
  <si>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</si>
  <si>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</si>
  <si>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</si>
  <si>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</si>
  <si>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13 Dúcolás, földpartmegtámasztás</t>
  </si>
  <si>
    <t>13-002-4.1.3</t>
  </si>
  <si>
    <t xml:space="preserve">m2     </t>
  </si>
  <si>
    <t>13-002-5.1</t>
  </si>
  <si>
    <t>13-002-5.1-0000001</t>
  </si>
  <si>
    <t xml:space="preserve">m      </t>
  </si>
  <si>
    <t>Acélszádpalló-fal kihorgonyzás</t>
  </si>
  <si>
    <t>14 Víztelenítés</t>
  </si>
  <si>
    <t>14-006-1.2</t>
  </si>
  <si>
    <t>Talajvízszint-süllyesztés előkészítése, gyűjtő- vagy nyomócsőszerelés és -elbontás, karimás csövekből, víztelenítéshez, DN 150</t>
  </si>
  <si>
    <t>14-008-1.1</t>
  </si>
  <si>
    <t xml:space="preserve">óra    </t>
  </si>
  <si>
    <t>Vákuumkutas berendezés 1300 liter/perc teljesítményig, helyszínentartás</t>
  </si>
  <si>
    <t>14-008-1.2</t>
  </si>
  <si>
    <t>Vákuumkutas berendezés 1300 liter/perc teljesítményig, üzemelés</t>
  </si>
  <si>
    <t>14-003-1.2-0000001</t>
  </si>
  <si>
    <t xml:space="preserve">db     </t>
  </si>
  <si>
    <t>Vákuumkút telepítése két lépcsős kivitelben</t>
  </si>
  <si>
    <t>15 Zsaluzás és állványozás</t>
  </si>
  <si>
    <t>15-002-2.1.1</t>
  </si>
  <si>
    <t>Kétoldali falzsaluzás függőleges íves vagy ferde íves felülettel, fa zsaluzattal, 3 m magasságig</t>
  </si>
  <si>
    <t>15-012-2.1</t>
  </si>
  <si>
    <t>Több pallószint képzésére alkalmas belső csőállvány készítése pallóterítés nélkül,  állványépítés MSZ- és alkalmazástechnikai kézikönyv szerint 3,01-10,00 m pallószint magasság között</t>
  </si>
  <si>
    <t>Fejezet összesen:</t>
  </si>
  <si>
    <r>
      <t>Kihúzásra kerülő acélszádpalló-fal készítése 12,00 m mélységig, vízzáró kivitelben, átlagos verési talajosztályban, szádpalló tömege: 151-200 kg/m</t>
    </r>
    <r>
      <rPr>
        <vertAlign val="superscript"/>
        <sz val="10"/>
        <rFont val="Times New Roman CE"/>
        <family val="0"/>
      </rPr>
      <t>2</t>
    </r>
  </si>
  <si>
    <r>
      <t>Acélszádpalló-fal kihúzása bármely talajból, szádpalló tömege: 73-200 kg/m</t>
    </r>
    <r>
      <rPr>
        <vertAlign val="superscript"/>
        <sz val="10"/>
        <rFont val="Times New Roman CE"/>
        <family val="0"/>
      </rPr>
      <t>2</t>
    </r>
  </si>
  <si>
    <t>01  A./ÉPÍTÉSELŐKÉSZÍTŐ MUNKÁK</t>
  </si>
  <si>
    <t>21 Irtás, föld- és sziklamunka</t>
  </si>
  <si>
    <t>21-003-7.1.2.1</t>
  </si>
  <si>
    <t xml:space="preserve">m3     </t>
  </si>
  <si>
    <t>21-003-7.1.2.2</t>
  </si>
  <si>
    <t>21-003-8.2.1.2.2</t>
  </si>
  <si>
    <t>21-003-11.1.2</t>
  </si>
  <si>
    <t>Földvisszatöltés munkagödörbe vagy munkaárokba, tömörítés nélkül, réteges elterítéssel, I-IV. osztályú talajban, kézi erővel, az anyag súlypontja karoláson belül, a vezetéket (műtárgyat) környező 50 cm-en túli szelvényben</t>
  </si>
  <si>
    <t>21-004-2.1.1</t>
  </si>
  <si>
    <t>Földmű vízszintes felületének rendezése a felesleges föld elterítésével, tömörítés nélkül, gépi erővel, kiegészítő kézi munkával, 16%-os terephajlásig, 20 cm vastagságban, talajosztály: I-IV.</t>
  </si>
  <si>
    <t>21-004-5.1.1.1</t>
  </si>
  <si>
    <t>Tükörkészítés tömörítés nélkül, sík felületen gépi erővel, kiegészítő kézi munkával talajosztály: I-IV.</t>
  </si>
  <si>
    <t>21-008-2.2.1</t>
  </si>
  <si>
    <t>Tömörítés bármely tömörítési osztályban gépi erővel, kis felületen, tömörségi fok: 85%</t>
  </si>
  <si>
    <t>21-008-2.2.2</t>
  </si>
  <si>
    <t>Tömörítés bármely tömörítési osztályban gépi erővel, kis felületen, tömörségi fok: 90%</t>
  </si>
  <si>
    <t>21-011-2.1.2</t>
  </si>
  <si>
    <t>Fejtett föld tolása és elteregetése, I-IV. osztályú talajban, 20,1-50,0 m távolság között</t>
  </si>
  <si>
    <t>21-011-5-0118001</t>
  </si>
  <si>
    <t xml:space="preserve">100 m2 </t>
  </si>
  <si>
    <t>Töltésalapozás geotextíliával REHAU RAUMAT geotextília PP-ből, fehér, 130 g/m2, 5,0 kN/m, Cikkszám: 241808</t>
  </si>
  <si>
    <t>22 Szivárgóépítés, alagcsövezés</t>
  </si>
  <si>
    <t>22-003-1.1-0133012</t>
  </si>
  <si>
    <t>Szivárgó fenékcsatorna, folyóka ágyazatának készítése, osztályozott kavics kitöltéssel Osztályozott kavics, OK 4/16 TT,  Hegyeshalom</t>
  </si>
  <si>
    <t>22-003-1.1-0133114</t>
  </si>
  <si>
    <t>Szivárgó fenékcsatorna, folyóka ágyazatának készítése, osztályozott kavics kitöltéssel Osztályozott kavics, OK 16/24 TT, Ártánd</t>
  </si>
  <si>
    <r>
      <t>Munkagödör földkiemelése épületek és műtárgyak helyén bármely konzisztenciájú, I-IV. oszt. talajban, gépi erővel, kiegészítő kézi munkával, alapterület: 10,01-50,0 m</t>
    </r>
    <r>
      <rPr>
        <vertAlign val="superscript"/>
        <sz val="10"/>
        <rFont val="Times New Roman CE"/>
        <family val="0"/>
      </rPr>
      <t>2</t>
    </r>
    <r>
      <rPr>
        <sz val="10"/>
        <rFont val="Times New Roman CE"/>
        <family val="0"/>
      </rPr>
      <t xml:space="preserve"> között, 5,5 m mélységig</t>
    </r>
  </si>
  <si>
    <r>
      <t>Munkagödör földkiemelése épületek és műtárgyak helyén bármely konzisztenciájú, I-IV. oszt. talajban, gépi erővel, kiegészítő kézi munkával, alapterület: 10,01-50,0 m</t>
    </r>
    <r>
      <rPr>
        <vertAlign val="superscript"/>
        <sz val="10"/>
        <rFont val="Times New Roman CE"/>
        <family val="0"/>
      </rPr>
      <t>2</t>
    </r>
    <r>
      <rPr>
        <sz val="10"/>
        <rFont val="Times New Roman CE"/>
        <family val="0"/>
      </rPr>
      <t xml:space="preserve"> között, többlet minden további 2,0 m mélység után</t>
    </r>
  </si>
  <si>
    <r>
      <t>Pillérek, gépalapok, oszlopok, aknák, munkagödrök, pincetömbök kiemelése, 1 m padka hagyással, kétoldalra kiemelve, depóniába vagy szállítóeszközre rakva, vizes, tapadós talajban, 10,00 m</t>
    </r>
    <r>
      <rPr>
        <vertAlign val="superscript"/>
        <sz val="10"/>
        <rFont val="Times New Roman CE"/>
        <family val="0"/>
      </rPr>
      <t>2</t>
    </r>
    <r>
      <rPr>
        <sz val="10"/>
        <rFont val="Times New Roman CE"/>
        <family val="0"/>
      </rPr>
      <t xml:space="preserve"> alapterületig, 1,51-3,50 m mélységig, III. fejtési talajosztályban</t>
    </r>
  </si>
  <si>
    <t>02  B./ALÉPÍTMÉNYI MUNKÁK</t>
  </si>
  <si>
    <t>33 Falazás és egyéb kőművesmunka</t>
  </si>
  <si>
    <t>33-008-1.1.2.3.1.1-0121422</t>
  </si>
  <si>
    <t>Pincefalazat készítése, üreges beton termékekből, 300 mm falvastagságban, 300x380x250 mm-es méretű kézi falazóblokkból, falazó, meszes cementhabarcsba falazva SW Umwelttechnik PF-30/25 falazóelem, 300x380x250 mm, Cikkszám: 1000000569</t>
  </si>
  <si>
    <t>53 Közműcsatorna-építés</t>
  </si>
  <si>
    <t>53-006-1.1-0231741</t>
  </si>
  <si>
    <t>Akna vagy akna jellegű műtárgy építése, monolit vasbetonból vagy betonból, C.30/37 - XC4-24-F3-MSZ 4798-1: 2004</t>
  </si>
  <si>
    <t>53-006-1.1-0231742</t>
  </si>
  <si>
    <t>Kútkáva építése, keményfa oszlopokkal, korláttal, palló oldalborítással</t>
  </si>
  <si>
    <t>53-006-1.1-0231743</t>
  </si>
  <si>
    <t>Gémeskút kútágas építése, keményfa gerendából</t>
  </si>
  <si>
    <t>53-006-1.1-0231744</t>
  </si>
  <si>
    <t>Gémeskút gém építése, ellensúllyal keményfából</t>
  </si>
  <si>
    <t>53-006-1.1-0231745</t>
  </si>
  <si>
    <t>Gémeskút kútostor felszerelése, vödörrel együtt</t>
  </si>
  <si>
    <t>53-006-1.1-0231746</t>
  </si>
  <si>
    <t>Belső állvány építése keményfa tartószerkezettel,  padozattal, korláttal</t>
  </si>
  <si>
    <t>53-006-1.1-0231747</t>
  </si>
  <si>
    <t xml:space="preserve">fm     </t>
  </si>
  <si>
    <t>Vízelvezető vályú fenyőfa pallóból keményfa tartószerkezettel</t>
  </si>
  <si>
    <t>03  C./FELÉPÍTMÉNYI MUNKÁK</t>
  </si>
  <si>
    <t>Fejezetek megnevezése</t>
  </si>
  <si>
    <t>Anyag összege</t>
  </si>
  <si>
    <t>Díj összege</t>
  </si>
  <si>
    <t>Összesen:</t>
  </si>
  <si>
    <t>KŐRÖS-AQUA Tervezési, Beruházási és</t>
  </si>
  <si>
    <t>Kereskedelmi Kft.</t>
  </si>
  <si>
    <t>5561 Békésszentandrás, Szentesi út 4.</t>
  </si>
  <si>
    <t>Tel./Fax: 66/515-326;  66/515-339</t>
  </si>
  <si>
    <t>Adószám: 11058210-2-04</t>
  </si>
  <si>
    <t>K&amp;H Bank Rt.:</t>
  </si>
  <si>
    <t>10200115-26512044</t>
  </si>
  <si>
    <t xml:space="preserve">Név : HORTOBÁGYI NON PROFIT Kft.       </t>
  </si>
  <si>
    <t xml:space="preserve">                                       </t>
  </si>
  <si>
    <t xml:space="preserve">Cím :  4071 HORTOBÁGY                  </t>
  </si>
  <si>
    <t xml:space="preserve"> Kelt:   2017. február                 </t>
  </si>
  <si>
    <t xml:space="preserve">           Czinege J. u. 1.            </t>
  </si>
  <si>
    <t xml:space="preserve">A munka leírása:                       </t>
  </si>
  <si>
    <t xml:space="preserve">VIZÍLÉTESÍTMÉNY TÁJREHABILITÁCIÓ       </t>
  </si>
  <si>
    <t xml:space="preserve">                                                                              </t>
  </si>
  <si>
    <t xml:space="preserve"> - 02788 hrsz-ú gémeskút -                                                    </t>
  </si>
  <si>
    <t xml:space="preserve">Készült: TERC VIP költségvetés 2016.4-GOLD  programmal                        </t>
  </si>
  <si>
    <t>KÖLTSÉGVETÉS FŐÖSSZESÍTŐ</t>
  </si>
  <si>
    <t>Megnevezés</t>
  </si>
  <si>
    <t>Anyagköltség</t>
  </si>
  <si>
    <t>Díjköltség</t>
  </si>
  <si>
    <t>1. Építmény közvetlen költségei</t>
  </si>
  <si>
    <t>1.1 Közvetlen önköltség összesen</t>
  </si>
  <si>
    <t>2.1 ÁFA vetítési alap</t>
  </si>
  <si>
    <t>2.2 Áfa</t>
  </si>
  <si>
    <t>3.  A munka ára</t>
  </si>
  <si>
    <t>Aláírás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</si>
</sst>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6">
    <font>
      <sz val="10"/>
      <name val="Arial"/>
      <family val="0"/>
    </font>
    <font>
      <sz val="10"/>
      <name val="Times New Roman CE"/>
      <family val="0"/>
    </font>
    <font>
      <b/>
      <sz val="10"/>
      <name val="Times New Roman CE"/>
      <family val="0"/>
    </font>
    <font>
      <vertAlign val="superscript"/>
      <sz val="10"/>
      <name val="Times New Roman CE"/>
      <family val="0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49" fontId="1" fillId="0" borderId="0" xfId="0" applyNumberFormat="1" applyFont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right" vertical="top" wrapText="1"/>
    </xf>
    <xf numFmtId="0" fontId="1" fillId="0" borderId="0" xfId="0" applyFont="1" applyAlignment="1">
      <alignment horizontal="right" vertical="top" wrapText="1"/>
    </xf>
    <xf numFmtId="0" fontId="2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right" vertical="top" wrapText="1"/>
    </xf>
    <xf numFmtId="0" fontId="2" fillId="0" borderId="0" xfId="0" applyFont="1" applyBorder="1" applyAlignment="1">
      <alignment vertical="top" wrapText="1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right" vertical="top" wrapText="1"/>
    </xf>
    <xf numFmtId="0" fontId="5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4" fillId="0" borderId="2" xfId="0" applyFont="1" applyBorder="1" applyAlignment="1">
      <alignment vertical="top"/>
    </xf>
    <xf numFmtId="0" fontId="4" fillId="0" borderId="3" xfId="0" applyFont="1" applyBorder="1" applyAlignment="1">
      <alignment horizontal="center" vertical="top"/>
    </xf>
    <xf numFmtId="10" fontId="4" fillId="0" borderId="2" xfId="0" applyNumberFormat="1" applyFont="1" applyBorder="1" applyAlignment="1">
      <alignment vertical="top"/>
    </xf>
    <xf numFmtId="0" fontId="4" fillId="0" borderId="2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center" vertical="top"/>
    </xf>
    <xf numFmtId="0" fontId="4" fillId="0" borderId="2" xfId="0" applyFont="1" applyBorder="1" applyAlignment="1">
      <alignment horizontal="right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tabSelected="1" workbookViewId="0" topLeftCell="A1">
      <selection activeCell="A1" sqref="A1:D1"/>
    </sheetView>
  </sheetViews>
  <sheetFormatPr defaultColWidth="9.140625" defaultRowHeight="12.75"/>
  <cols>
    <col min="1" max="1" width="36.421875" style="12" customWidth="1"/>
    <col min="2" max="2" width="10.7109375" style="12" customWidth="1"/>
    <col min="3" max="4" width="15.7109375" style="12" customWidth="1"/>
    <col min="5" max="16384" width="9.140625" style="12" customWidth="1"/>
  </cols>
  <sheetData>
    <row r="1" spans="1:4" s="17" customFormat="1" ht="15.75">
      <c r="A1" s="16" t="s">
        <v>89</v>
      </c>
      <c r="B1" s="16"/>
      <c r="C1" s="16"/>
      <c r="D1" s="16"/>
    </row>
    <row r="2" spans="1:4" s="17" customFormat="1" ht="15.75">
      <c r="A2" s="16" t="s">
        <v>90</v>
      </c>
      <c r="B2" s="16"/>
      <c r="C2" s="16"/>
      <c r="D2" s="16"/>
    </row>
    <row r="3" spans="1:4" s="17" customFormat="1" ht="15.75">
      <c r="A3" s="16" t="s">
        <v>91</v>
      </c>
      <c r="B3" s="16"/>
      <c r="C3" s="16"/>
      <c r="D3" s="16"/>
    </row>
    <row r="4" spans="1:4" ht="15.75">
      <c r="A4" s="18" t="s">
        <v>92</v>
      </c>
      <c r="B4" s="18"/>
      <c r="C4" s="18"/>
      <c r="D4" s="18"/>
    </row>
    <row r="5" spans="1:4" ht="15.75">
      <c r="A5" s="18" t="s">
        <v>93</v>
      </c>
      <c r="B5" s="18"/>
      <c r="C5" s="18"/>
      <c r="D5" s="18"/>
    </row>
    <row r="6" spans="1:4" ht="15.75">
      <c r="A6" s="18" t="s">
        <v>94</v>
      </c>
      <c r="B6" s="18"/>
      <c r="C6" s="18"/>
      <c r="D6" s="18"/>
    </row>
    <row r="7" spans="1:4" ht="15.75">
      <c r="A7" s="18" t="s">
        <v>95</v>
      </c>
      <c r="B7" s="18"/>
      <c r="C7" s="18"/>
      <c r="D7" s="18"/>
    </row>
    <row r="9" spans="1:3" ht="15.75">
      <c r="A9" s="12" t="s">
        <v>96</v>
      </c>
      <c r="C9" s="12" t="s">
        <v>97</v>
      </c>
    </row>
    <row r="10" spans="1:3" ht="15.75">
      <c r="A10" s="12" t="s">
        <v>97</v>
      </c>
      <c r="C10" s="12" t="s">
        <v>97</v>
      </c>
    </row>
    <row r="11" spans="1:3" ht="15.75">
      <c r="A11" s="12" t="s">
        <v>98</v>
      </c>
      <c r="C11" s="12" t="s">
        <v>99</v>
      </c>
    </row>
    <row r="12" spans="1:3" ht="15.75">
      <c r="A12" s="12" t="s">
        <v>100</v>
      </c>
      <c r="C12" s="12" t="s">
        <v>97</v>
      </c>
    </row>
    <row r="13" spans="1:3" ht="15.75">
      <c r="A13" s="12" t="s">
        <v>97</v>
      </c>
      <c r="C13" s="12" t="s">
        <v>97</v>
      </c>
    </row>
    <row r="14" spans="1:3" ht="15.75">
      <c r="A14" s="12" t="s">
        <v>101</v>
      </c>
      <c r="C14" s="12" t="s">
        <v>97</v>
      </c>
    </row>
    <row r="15" spans="1:3" ht="15.75">
      <c r="A15" s="12" t="s">
        <v>102</v>
      </c>
      <c r="C15" s="12" t="s">
        <v>97</v>
      </c>
    </row>
    <row r="16" ht="15.75">
      <c r="A16" s="12" t="s">
        <v>103</v>
      </c>
    </row>
    <row r="17" ht="15.75">
      <c r="A17" s="12" t="s">
        <v>104</v>
      </c>
    </row>
    <row r="18" ht="15.75">
      <c r="A18" s="12" t="s">
        <v>103</v>
      </c>
    </row>
    <row r="19" ht="15.75">
      <c r="A19" s="12" t="s">
        <v>105</v>
      </c>
    </row>
    <row r="20" ht="15.75">
      <c r="A20" s="12" t="s">
        <v>103</v>
      </c>
    </row>
    <row r="22" spans="1:4" ht="15.75">
      <c r="A22" s="25" t="s">
        <v>106</v>
      </c>
      <c r="B22" s="25"/>
      <c r="C22" s="25"/>
      <c r="D22" s="25"/>
    </row>
    <row r="23" spans="1:4" ht="15.75">
      <c r="A23" s="19" t="s">
        <v>107</v>
      </c>
      <c r="B23" s="19"/>
      <c r="C23" s="26" t="s">
        <v>108</v>
      </c>
      <c r="D23" s="26" t="s">
        <v>109</v>
      </c>
    </row>
    <row r="24" spans="1:4" ht="15.75">
      <c r="A24" s="19" t="s">
        <v>110</v>
      </c>
      <c r="B24" s="19"/>
      <c r="C24" s="19">
        <f>ROUND(SUM('Fejezet összesítő'!B2:B4),0)</f>
        <v>0</v>
      </c>
      <c r="D24" s="19">
        <f>ROUND(SUM('Fejezet összesítő'!C2:C4),0)</f>
        <v>0</v>
      </c>
    </row>
    <row r="25" spans="1:4" ht="15.75">
      <c r="A25" s="19" t="s">
        <v>111</v>
      </c>
      <c r="B25" s="19"/>
      <c r="C25" s="19">
        <f>ROUND(C24,0)</f>
        <v>0</v>
      </c>
      <c r="D25" s="19">
        <f>ROUND(D24,0)</f>
        <v>0</v>
      </c>
    </row>
    <row r="26" spans="1:4" ht="15.75">
      <c r="A26" s="12" t="s">
        <v>112</v>
      </c>
      <c r="C26" s="20">
        <f>ROUND(C25+D25,0)</f>
        <v>0</v>
      </c>
      <c r="D26" s="20"/>
    </row>
    <row r="27" spans="1:4" ht="15.75">
      <c r="A27" s="19" t="s">
        <v>113</v>
      </c>
      <c r="B27" s="21">
        <v>0.27</v>
      </c>
      <c r="C27" s="22">
        <f>ROUND(C26*B27,0)</f>
        <v>0</v>
      </c>
      <c r="D27" s="22"/>
    </row>
    <row r="28" spans="1:4" ht="15.75">
      <c r="A28" s="19" t="s">
        <v>114</v>
      </c>
      <c r="B28" s="19"/>
      <c r="C28" s="23">
        <f>ROUND(C26+C27,0)</f>
        <v>0</v>
      </c>
      <c r="D28" s="23"/>
    </row>
    <row r="32" spans="2:3" ht="15.75">
      <c r="B32" s="20" t="s">
        <v>115</v>
      </c>
      <c r="C32" s="20"/>
    </row>
    <row r="34" ht="15.75">
      <c r="A34" s="24"/>
    </row>
    <row r="35" ht="15.75">
      <c r="A35" s="24"/>
    </row>
    <row r="36" ht="15.75">
      <c r="A36" s="24"/>
    </row>
  </sheetData>
  <mergeCells count="12">
    <mergeCell ref="A5:D5"/>
    <mergeCell ref="A6:D6"/>
    <mergeCell ref="A7:D7"/>
    <mergeCell ref="A22:D22"/>
    <mergeCell ref="A1:D1"/>
    <mergeCell ref="A2:D2"/>
    <mergeCell ref="A3:D3"/>
    <mergeCell ref="A4:D4"/>
    <mergeCell ref="C26:D26"/>
    <mergeCell ref="C27:D27"/>
    <mergeCell ref="C28:D28"/>
    <mergeCell ref="B32:C32"/>
  </mergeCells>
  <printOptions/>
  <pageMargins left="1" right="1" top="1" bottom="1" header="0.4166666666666667" footer="0.4166666666666667"/>
  <pageSetup firstPageNumber="1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"/>
  <sheetViews>
    <sheetView workbookViewId="0" topLeftCell="A1">
      <selection activeCell="A1" sqref="A1"/>
    </sheetView>
  </sheetViews>
  <sheetFormatPr defaultColWidth="9.140625" defaultRowHeight="12.75"/>
  <cols>
    <col min="1" max="1" width="36.421875" style="13" customWidth="1"/>
    <col min="2" max="3" width="20.7109375" style="13" customWidth="1"/>
    <col min="4" max="16384" width="9.140625" style="13" customWidth="1"/>
  </cols>
  <sheetData>
    <row r="1" spans="1:3" s="14" customFormat="1" ht="31.5">
      <c r="A1" s="14" t="s">
        <v>85</v>
      </c>
      <c r="B1" s="15" t="s">
        <v>86</v>
      </c>
      <c r="C1" s="15" t="s">
        <v>87</v>
      </c>
    </row>
    <row r="2" spans="1:3" ht="110.25">
      <c r="A2" s="13" t="s">
        <v>35</v>
      </c>
      <c r="B2" s="13">
        <f>'01  A. ÉPÍTÉSELŐKÉSZÍTŐ MUNKÁK'!H23</f>
        <v>0</v>
      </c>
      <c r="C2" s="13">
        <f>'01  A. ÉPÍTÉSELŐKÉSZÍTŐ MUNKÁK'!I23</f>
        <v>0</v>
      </c>
    </row>
    <row r="3" spans="1:3" ht="94.5">
      <c r="A3" s="13" t="s">
        <v>64</v>
      </c>
      <c r="B3" s="13">
        <f>'02  B. ALÉPÍTMÉNYI MUNKÁK'!H28</f>
        <v>0</v>
      </c>
      <c r="C3" s="13">
        <f>'02  B. ALÉPÍTMÉNYI MUNKÁK'!I28</f>
        <v>0</v>
      </c>
    </row>
    <row r="4" spans="1:3" ht="94.5">
      <c r="A4" s="13" t="s">
        <v>84</v>
      </c>
      <c r="B4" s="13">
        <f>'03  C. FELÉPÍTMÉNYI MUNKÁK'!H20</f>
        <v>0</v>
      </c>
      <c r="C4" s="13">
        <f>'03  C. FELÉPÍTMÉNYI MUNKÁK'!I20</f>
        <v>0</v>
      </c>
    </row>
    <row r="5" spans="1:3" s="14" customFormat="1" ht="15.75">
      <c r="A5" s="14" t="s">
        <v>88</v>
      </c>
      <c r="B5" s="14">
        <f>ROUND(SUM(B2:B4),0)</f>
        <v>0</v>
      </c>
      <c r="C5" s="14">
        <f>ROUND(SUM(C2:C4),0)</f>
        <v>0</v>
      </c>
    </row>
  </sheetData>
  <printOptions/>
  <pageMargins left="1" right="1" top="1" bottom="1" header="0.4166666666666667" footer="0.4166666666666667"/>
  <pageSetup firstPageNumber="1" useFirstPageNumber="1" horizontalDpi="600" verticalDpi="600" orientation="portrait" paperSize="9" r:id="rId1"/>
  <headerFooter alignWithMargins="0">
    <oddHeader>&amp;C&amp;"Times New Roman,bold"&amp;12Munkanem összesítő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3"/>
  <sheetViews>
    <sheetView workbookViewId="0" topLeftCell="A1">
      <selection activeCell="A1" sqref="A1"/>
    </sheetView>
  </sheetViews>
  <sheetFormatPr defaultColWidth="9.140625" defaultRowHeight="12.75"/>
  <cols>
    <col min="1" max="1" width="4.28125" style="9" customWidth="1"/>
    <col min="2" max="2" width="9.28125" style="1" customWidth="1"/>
    <col min="3" max="3" width="36.7109375" style="1" customWidth="1"/>
    <col min="4" max="4" width="6.7109375" style="7" customWidth="1"/>
    <col min="5" max="5" width="6.7109375" style="1" customWidth="1"/>
    <col min="6" max="7" width="8.28125" style="7" customWidth="1"/>
    <col min="8" max="9" width="10.28125" style="7" customWidth="1"/>
    <col min="10" max="10" width="15.7109375" style="1" customWidth="1"/>
    <col min="11" max="16384" width="9.140625" style="1" customWidth="1"/>
  </cols>
  <sheetData>
    <row r="1" spans="1:9" s="3" customFormat="1" ht="25.5">
      <c r="A1" s="8" t="s">
        <v>0</v>
      </c>
      <c r="B1" s="5" t="s">
        <v>1</v>
      </c>
      <c r="C1" s="5" t="s">
        <v>2</v>
      </c>
      <c r="D1" s="6" t="s">
        <v>3</v>
      </c>
      <c r="E1" s="5" t="s">
        <v>4</v>
      </c>
      <c r="F1" s="6" t="s">
        <v>5</v>
      </c>
      <c r="G1" s="6" t="s">
        <v>6</v>
      </c>
      <c r="H1" s="6" t="s">
        <v>7</v>
      </c>
      <c r="I1" s="6" t="s">
        <v>8</v>
      </c>
    </row>
    <row r="2" spans="1:9" s="3" customFormat="1" ht="12.75">
      <c r="A2" s="2" t="s">
        <v>9</v>
      </c>
      <c r="B2" s="2"/>
      <c r="C2" s="2"/>
      <c r="D2" s="2"/>
      <c r="E2" s="2"/>
      <c r="F2" s="2"/>
      <c r="G2" s="10"/>
      <c r="H2" s="10"/>
      <c r="I2" s="10"/>
    </row>
    <row r="3" spans="1:9" ht="54">
      <c r="A3" s="9">
        <v>1</v>
      </c>
      <c r="B3" s="1" t="s">
        <v>10</v>
      </c>
      <c r="C3" s="4" t="s">
        <v>33</v>
      </c>
      <c r="D3" s="7">
        <v>432</v>
      </c>
      <c r="E3" s="1" t="s">
        <v>11</v>
      </c>
      <c r="F3" s="7">
        <v>0</v>
      </c>
      <c r="G3" s="7">
        <v>0</v>
      </c>
      <c r="H3" s="7">
        <f>ROUND(D3*F3,0)</f>
        <v>0</v>
      </c>
      <c r="I3" s="7">
        <f>ROUND(D3*G3,0)</f>
        <v>0</v>
      </c>
    </row>
    <row r="5" spans="1:9" ht="28.5">
      <c r="A5" s="9">
        <v>2</v>
      </c>
      <c r="B5" s="1" t="s">
        <v>12</v>
      </c>
      <c r="C5" s="4" t="s">
        <v>34</v>
      </c>
      <c r="D5" s="7">
        <v>432</v>
      </c>
      <c r="E5" s="1" t="s">
        <v>11</v>
      </c>
      <c r="F5" s="7">
        <v>0</v>
      </c>
      <c r="G5" s="7">
        <v>0</v>
      </c>
      <c r="H5" s="7">
        <f>ROUND(D5*F5,0)</f>
        <v>0</v>
      </c>
      <c r="I5" s="7">
        <f>ROUND(D5*G5,0)</f>
        <v>0</v>
      </c>
    </row>
    <row r="7" spans="1:9" ht="25.5">
      <c r="A7" s="9">
        <v>3</v>
      </c>
      <c r="B7" s="1" t="s">
        <v>13</v>
      </c>
      <c r="C7" s="4" t="s">
        <v>15</v>
      </c>
      <c r="D7" s="7">
        <v>180</v>
      </c>
      <c r="E7" s="1" t="s">
        <v>14</v>
      </c>
      <c r="F7" s="7">
        <v>0</v>
      </c>
      <c r="G7" s="7">
        <v>0</v>
      </c>
      <c r="H7" s="7">
        <f>ROUND(D7*F7,0)</f>
        <v>0</v>
      </c>
      <c r="I7" s="7">
        <f>ROUND(D7*G7,0)</f>
        <v>0</v>
      </c>
    </row>
    <row r="9" spans="1:9" s="3" customFormat="1" ht="12.75">
      <c r="A9" s="2" t="s">
        <v>16</v>
      </c>
      <c r="B9" s="2"/>
      <c r="C9" s="2"/>
      <c r="D9" s="2"/>
      <c r="E9" s="2"/>
      <c r="F9" s="2"/>
      <c r="G9" s="10"/>
      <c r="H9" s="10"/>
      <c r="I9" s="10"/>
    </row>
    <row r="10" spans="1:9" ht="38.25">
      <c r="A10" s="9">
        <v>4</v>
      </c>
      <c r="B10" s="1" t="s">
        <v>17</v>
      </c>
      <c r="C10" s="4" t="s">
        <v>18</v>
      </c>
      <c r="D10" s="7">
        <v>272</v>
      </c>
      <c r="E10" s="1" t="s">
        <v>14</v>
      </c>
      <c r="F10" s="7">
        <v>0</v>
      </c>
      <c r="G10" s="7">
        <v>0</v>
      </c>
      <c r="H10" s="7">
        <f>ROUND(D10*F10,0)</f>
        <v>0</v>
      </c>
      <c r="I10" s="7">
        <f>ROUND(D10*G10,0)</f>
        <v>0</v>
      </c>
    </row>
    <row r="12" spans="1:9" ht="25.5">
      <c r="A12" s="9">
        <v>5</v>
      </c>
      <c r="B12" s="1" t="s">
        <v>19</v>
      </c>
      <c r="C12" s="4" t="s">
        <v>21</v>
      </c>
      <c r="D12" s="7">
        <v>720</v>
      </c>
      <c r="E12" s="1" t="s">
        <v>20</v>
      </c>
      <c r="F12" s="7">
        <v>0</v>
      </c>
      <c r="G12" s="7">
        <v>0</v>
      </c>
      <c r="H12" s="7">
        <f>ROUND(D12*F12,0)</f>
        <v>0</v>
      </c>
      <c r="I12" s="7">
        <f>ROUND(D12*G12,0)</f>
        <v>0</v>
      </c>
    </row>
    <row r="14" spans="1:9" ht="25.5">
      <c r="A14" s="9">
        <v>6</v>
      </c>
      <c r="B14" s="1" t="s">
        <v>22</v>
      </c>
      <c r="C14" s="4" t="s">
        <v>23</v>
      </c>
      <c r="D14" s="7">
        <v>1440</v>
      </c>
      <c r="E14" s="1" t="s">
        <v>20</v>
      </c>
      <c r="F14" s="7">
        <v>0</v>
      </c>
      <c r="G14" s="7">
        <v>0</v>
      </c>
      <c r="H14" s="7">
        <f>ROUND(D14*F14,0)</f>
        <v>0</v>
      </c>
      <c r="I14" s="7">
        <f>ROUND(D14*G14,0)</f>
        <v>0</v>
      </c>
    </row>
    <row r="16" spans="1:9" ht="25.5">
      <c r="A16" s="9">
        <v>7</v>
      </c>
      <c r="B16" s="1" t="s">
        <v>24</v>
      </c>
      <c r="C16" s="4" t="s">
        <v>26</v>
      </c>
      <c r="D16" s="7">
        <v>144</v>
      </c>
      <c r="E16" s="1" t="s">
        <v>25</v>
      </c>
      <c r="F16" s="7">
        <v>0</v>
      </c>
      <c r="G16" s="7">
        <v>0</v>
      </c>
      <c r="H16" s="7">
        <f>ROUND(D16*F16,0)</f>
        <v>0</v>
      </c>
      <c r="I16" s="7">
        <f>ROUND(D16*G16,0)</f>
        <v>0</v>
      </c>
    </row>
    <row r="18" spans="1:9" s="3" customFormat="1" ht="12.75">
      <c r="A18" s="2" t="s">
        <v>27</v>
      </c>
      <c r="B18" s="2"/>
      <c r="C18" s="2"/>
      <c r="D18" s="2"/>
      <c r="E18" s="2"/>
      <c r="F18" s="2"/>
      <c r="G18" s="10"/>
      <c r="H18" s="10"/>
      <c r="I18" s="10"/>
    </row>
    <row r="19" spans="1:9" ht="38.25">
      <c r="A19" s="9">
        <v>8</v>
      </c>
      <c r="B19" s="1" t="s">
        <v>28</v>
      </c>
      <c r="C19" s="4" t="s">
        <v>29</v>
      </c>
      <c r="D19" s="7">
        <v>10.8</v>
      </c>
      <c r="E19" s="1" t="s">
        <v>11</v>
      </c>
      <c r="F19" s="7">
        <v>0</v>
      </c>
      <c r="G19" s="7">
        <v>0</v>
      </c>
      <c r="H19" s="7">
        <f>ROUND(D19*F19,0)</f>
        <v>0</v>
      </c>
      <c r="I19" s="7">
        <f>ROUND(D19*G19,0)</f>
        <v>0</v>
      </c>
    </row>
    <row r="21" spans="1:9" ht="63.75">
      <c r="A21" s="9">
        <v>9</v>
      </c>
      <c r="B21" s="1" t="s">
        <v>30</v>
      </c>
      <c r="C21" s="4" t="s">
        <v>31</v>
      </c>
      <c r="D21" s="7">
        <v>101</v>
      </c>
      <c r="E21" s="1" t="s">
        <v>11</v>
      </c>
      <c r="F21" s="7">
        <v>0</v>
      </c>
      <c r="G21" s="7">
        <v>0</v>
      </c>
      <c r="H21" s="7">
        <f>ROUND(D21*F21,0)</f>
        <v>0</v>
      </c>
      <c r="I21" s="7">
        <f>ROUND(D21*G21,0)</f>
        <v>0</v>
      </c>
    </row>
    <row r="23" spans="1:9" s="11" customFormat="1" ht="12.75">
      <c r="A23" s="8"/>
      <c r="B23" s="5"/>
      <c r="C23" s="5" t="s">
        <v>32</v>
      </c>
      <c r="D23" s="6"/>
      <c r="E23" s="5"/>
      <c r="F23" s="6"/>
      <c r="G23" s="6"/>
      <c r="H23" s="6">
        <f>ROUND(SUM(H2:H22),0)</f>
        <v>0</v>
      </c>
      <c r="I23" s="6">
        <f>ROUND(SUM(I2:I22),0)</f>
        <v>0</v>
      </c>
    </row>
  </sheetData>
  <mergeCells count="3">
    <mergeCell ref="A2:F2"/>
    <mergeCell ref="A9:F9"/>
    <mergeCell ref="A18:F18"/>
  </mergeCells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 alignWithMargins="0">
    <oddHeader>&amp;L&amp;"Times New Roman CE,bold"&amp;10 01 A./ÉPÍTÉSELŐKÉSZÍTŐ MUNKÁK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8"/>
  <sheetViews>
    <sheetView workbookViewId="0" topLeftCell="A1">
      <selection activeCell="A1" sqref="A1"/>
    </sheetView>
  </sheetViews>
  <sheetFormatPr defaultColWidth="9.140625" defaultRowHeight="12.75"/>
  <cols>
    <col min="1" max="1" width="4.28125" style="9" customWidth="1"/>
    <col min="2" max="2" width="9.28125" style="1" customWidth="1"/>
    <col min="3" max="3" width="36.7109375" style="1" customWidth="1"/>
    <col min="4" max="4" width="6.7109375" style="7" customWidth="1"/>
    <col min="5" max="5" width="6.7109375" style="1" customWidth="1"/>
    <col min="6" max="7" width="8.28125" style="7" customWidth="1"/>
    <col min="8" max="9" width="10.28125" style="7" customWidth="1"/>
    <col min="10" max="10" width="15.7109375" style="1" customWidth="1"/>
    <col min="11" max="16384" width="9.140625" style="1" customWidth="1"/>
  </cols>
  <sheetData>
    <row r="1" spans="1:9" s="3" customFormat="1" ht="25.5">
      <c r="A1" s="8" t="s">
        <v>0</v>
      </c>
      <c r="B1" s="5" t="s">
        <v>1</v>
      </c>
      <c r="C1" s="5" t="s">
        <v>2</v>
      </c>
      <c r="D1" s="6" t="s">
        <v>3</v>
      </c>
      <c r="E1" s="5" t="s">
        <v>4</v>
      </c>
      <c r="F1" s="6" t="s">
        <v>5</v>
      </c>
      <c r="G1" s="6" t="s">
        <v>6</v>
      </c>
      <c r="H1" s="6" t="s">
        <v>7</v>
      </c>
      <c r="I1" s="6" t="s">
        <v>8</v>
      </c>
    </row>
    <row r="2" spans="1:9" s="3" customFormat="1" ht="12.75">
      <c r="A2" s="2" t="s">
        <v>36</v>
      </c>
      <c r="B2" s="2"/>
      <c r="C2" s="2"/>
      <c r="D2" s="2"/>
      <c r="E2" s="2"/>
      <c r="F2" s="2"/>
      <c r="G2" s="10"/>
      <c r="H2" s="10"/>
      <c r="I2" s="10"/>
    </row>
    <row r="3" spans="1:9" ht="66.75">
      <c r="A3" s="9">
        <v>1</v>
      </c>
      <c r="B3" s="1" t="s">
        <v>37</v>
      </c>
      <c r="C3" s="4" t="s">
        <v>61</v>
      </c>
      <c r="D3" s="7">
        <v>198</v>
      </c>
      <c r="E3" s="1" t="s">
        <v>38</v>
      </c>
      <c r="F3" s="7">
        <v>0</v>
      </c>
      <c r="G3" s="7">
        <v>0</v>
      </c>
      <c r="H3" s="7">
        <f>ROUND(D3*F3,0)</f>
        <v>0</v>
      </c>
      <c r="I3" s="7">
        <f>ROUND(D3*G3,0)</f>
        <v>0</v>
      </c>
    </row>
    <row r="5" spans="1:9" ht="66.75">
      <c r="A5" s="9">
        <v>2</v>
      </c>
      <c r="B5" s="1" t="s">
        <v>39</v>
      </c>
      <c r="C5" s="4" t="s">
        <v>62</v>
      </c>
      <c r="D5" s="7">
        <v>105</v>
      </c>
      <c r="E5" s="1" t="s">
        <v>38</v>
      </c>
      <c r="F5" s="7">
        <v>0</v>
      </c>
      <c r="G5" s="7">
        <v>0</v>
      </c>
      <c r="H5" s="7">
        <f>ROUND(D5*F5,0)</f>
        <v>0</v>
      </c>
      <c r="I5" s="7">
        <f>ROUND(D5*G5,0)</f>
        <v>0</v>
      </c>
    </row>
    <row r="7" spans="1:9" ht="79.5">
      <c r="A7" s="9">
        <v>3</v>
      </c>
      <c r="B7" s="1" t="s">
        <v>40</v>
      </c>
      <c r="C7" s="4" t="s">
        <v>63</v>
      </c>
      <c r="D7" s="7">
        <v>1.3</v>
      </c>
      <c r="E7" s="1" t="s">
        <v>38</v>
      </c>
      <c r="F7" s="7">
        <v>0</v>
      </c>
      <c r="G7" s="7">
        <v>0</v>
      </c>
      <c r="H7" s="7">
        <f>ROUND(D7*F7,0)</f>
        <v>0</v>
      </c>
      <c r="I7" s="7">
        <f>ROUND(D7*G7,0)</f>
        <v>0</v>
      </c>
    </row>
    <row r="9" spans="1:9" ht="76.5">
      <c r="A9" s="9">
        <v>4</v>
      </c>
      <c r="B9" s="1" t="s">
        <v>41</v>
      </c>
      <c r="C9" s="4" t="s">
        <v>42</v>
      </c>
      <c r="D9" s="7">
        <v>203</v>
      </c>
      <c r="E9" s="1" t="s">
        <v>38</v>
      </c>
      <c r="F9" s="7">
        <v>0</v>
      </c>
      <c r="G9" s="7">
        <v>0</v>
      </c>
      <c r="H9" s="7">
        <f>ROUND(D9*F9,0)</f>
        <v>0</v>
      </c>
      <c r="I9" s="7">
        <f>ROUND(D9*G9,0)</f>
        <v>0</v>
      </c>
    </row>
    <row r="11" spans="1:9" ht="63.75">
      <c r="A11" s="9">
        <v>5</v>
      </c>
      <c r="B11" s="1" t="s">
        <v>43</v>
      </c>
      <c r="C11" s="4" t="s">
        <v>44</v>
      </c>
      <c r="D11" s="7">
        <v>665</v>
      </c>
      <c r="E11" s="1" t="s">
        <v>11</v>
      </c>
      <c r="F11" s="7">
        <v>0</v>
      </c>
      <c r="G11" s="7">
        <v>0</v>
      </c>
      <c r="H11" s="7">
        <f>ROUND(D11*F11,0)</f>
        <v>0</v>
      </c>
      <c r="I11" s="7">
        <f>ROUND(D11*G11,0)</f>
        <v>0</v>
      </c>
    </row>
    <row r="13" spans="1:9" ht="38.25">
      <c r="A13" s="9">
        <v>6</v>
      </c>
      <c r="B13" s="1" t="s">
        <v>45</v>
      </c>
      <c r="C13" s="4" t="s">
        <v>46</v>
      </c>
      <c r="D13" s="7">
        <v>13</v>
      </c>
      <c r="E13" s="1" t="s">
        <v>11</v>
      </c>
      <c r="F13" s="7">
        <v>0</v>
      </c>
      <c r="G13" s="7">
        <v>0</v>
      </c>
      <c r="H13" s="7">
        <f>ROUND(D13*F13,0)</f>
        <v>0</v>
      </c>
      <c r="I13" s="7">
        <f>ROUND(D13*G13,0)</f>
        <v>0</v>
      </c>
    </row>
    <row r="15" spans="1:9" ht="25.5">
      <c r="A15" s="9">
        <v>7</v>
      </c>
      <c r="B15" s="1" t="s">
        <v>47</v>
      </c>
      <c r="C15" s="4" t="s">
        <v>48</v>
      </c>
      <c r="D15" s="7">
        <v>203</v>
      </c>
      <c r="E15" s="1" t="s">
        <v>38</v>
      </c>
      <c r="F15" s="7">
        <v>0</v>
      </c>
      <c r="G15" s="7">
        <v>0</v>
      </c>
      <c r="H15" s="7">
        <f>ROUND(D15*F15,0)</f>
        <v>0</v>
      </c>
      <c r="I15" s="7">
        <f>ROUND(D15*G15,0)</f>
        <v>0</v>
      </c>
    </row>
    <row r="17" spans="1:9" ht="25.5">
      <c r="A17" s="9">
        <v>8</v>
      </c>
      <c r="B17" s="1" t="s">
        <v>49</v>
      </c>
      <c r="C17" s="4" t="s">
        <v>50</v>
      </c>
      <c r="D17" s="7">
        <v>5</v>
      </c>
      <c r="E17" s="1" t="s">
        <v>38</v>
      </c>
      <c r="F17" s="7">
        <v>0</v>
      </c>
      <c r="G17" s="7">
        <v>0</v>
      </c>
      <c r="H17" s="7">
        <f>ROUND(D17*F17,0)</f>
        <v>0</v>
      </c>
      <c r="I17" s="7">
        <f>ROUND(D17*G17,0)</f>
        <v>0</v>
      </c>
    </row>
    <row r="19" spans="1:9" ht="25.5">
      <c r="A19" s="9">
        <v>9</v>
      </c>
      <c r="B19" s="1" t="s">
        <v>51</v>
      </c>
      <c r="C19" s="4" t="s">
        <v>52</v>
      </c>
      <c r="D19" s="7">
        <v>106</v>
      </c>
      <c r="E19" s="1" t="s">
        <v>38</v>
      </c>
      <c r="F19" s="7">
        <v>0</v>
      </c>
      <c r="G19" s="7">
        <v>0</v>
      </c>
      <c r="H19" s="7">
        <f>ROUND(D19*F19,0)</f>
        <v>0</v>
      </c>
      <c r="I19" s="7">
        <f>ROUND(D19*G19,0)</f>
        <v>0</v>
      </c>
    </row>
    <row r="21" spans="1:9" ht="38.25">
      <c r="A21" s="9">
        <v>10</v>
      </c>
      <c r="B21" s="1" t="s">
        <v>53</v>
      </c>
      <c r="C21" s="4" t="s">
        <v>55</v>
      </c>
      <c r="D21" s="7">
        <v>0.51</v>
      </c>
      <c r="E21" s="1" t="s">
        <v>54</v>
      </c>
      <c r="F21" s="7">
        <v>0</v>
      </c>
      <c r="G21" s="7">
        <v>0</v>
      </c>
      <c r="H21" s="7">
        <f>ROUND(D21*F21,0)</f>
        <v>0</v>
      </c>
      <c r="I21" s="7">
        <f>ROUND(D21*G21,0)</f>
        <v>0</v>
      </c>
    </row>
    <row r="23" spans="1:9" s="3" customFormat="1" ht="12.75">
      <c r="A23" s="2" t="s">
        <v>56</v>
      </c>
      <c r="B23" s="2"/>
      <c r="C23" s="2"/>
      <c r="D23" s="2"/>
      <c r="E23" s="2"/>
      <c r="F23" s="2"/>
      <c r="G23" s="10"/>
      <c r="H23" s="10"/>
      <c r="I23" s="10"/>
    </row>
    <row r="24" spans="1:9" ht="51">
      <c r="A24" s="9">
        <v>11</v>
      </c>
      <c r="B24" s="1" t="s">
        <v>57</v>
      </c>
      <c r="C24" s="4" t="s">
        <v>58</v>
      </c>
      <c r="D24" s="7">
        <v>2.5</v>
      </c>
      <c r="E24" s="1" t="s">
        <v>38</v>
      </c>
      <c r="F24" s="7">
        <v>0</v>
      </c>
      <c r="G24" s="7">
        <v>0</v>
      </c>
      <c r="H24" s="7">
        <f>ROUND(D24*F24,0)</f>
        <v>0</v>
      </c>
      <c r="I24" s="7">
        <f>ROUND(D24*G24,0)</f>
        <v>0</v>
      </c>
    </row>
    <row r="26" spans="1:9" ht="38.25">
      <c r="A26" s="9">
        <v>12</v>
      </c>
      <c r="B26" s="1" t="s">
        <v>59</v>
      </c>
      <c r="C26" s="4" t="s">
        <v>60</v>
      </c>
      <c r="D26" s="7">
        <v>2.5</v>
      </c>
      <c r="E26" s="1" t="s">
        <v>38</v>
      </c>
      <c r="F26" s="7">
        <v>0</v>
      </c>
      <c r="G26" s="7">
        <v>0</v>
      </c>
      <c r="H26" s="7">
        <f>ROUND(D26*F26,0)</f>
        <v>0</v>
      </c>
      <c r="I26" s="7">
        <f>ROUND(D26*G26,0)</f>
        <v>0</v>
      </c>
    </row>
    <row r="28" spans="1:9" s="11" customFormat="1" ht="12.75">
      <c r="A28" s="8"/>
      <c r="B28" s="5"/>
      <c r="C28" s="5" t="s">
        <v>32</v>
      </c>
      <c r="D28" s="6"/>
      <c r="E28" s="5"/>
      <c r="F28" s="6"/>
      <c r="G28" s="6"/>
      <c r="H28" s="6">
        <f>ROUND(SUM(H2:H27),0)</f>
        <v>0</v>
      </c>
      <c r="I28" s="6">
        <f>ROUND(SUM(I2:I27),0)</f>
        <v>0</v>
      </c>
    </row>
  </sheetData>
  <mergeCells count="2">
    <mergeCell ref="A2:F2"/>
    <mergeCell ref="A23:F23"/>
  </mergeCells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 alignWithMargins="0">
    <oddHeader>&amp;L&amp;"Times New Roman CE,bold"&amp;10 02 B./ALÉPÍTMÉNYI MUNKÁK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1">
      <selection activeCell="A1" sqref="A1"/>
    </sheetView>
  </sheetViews>
  <sheetFormatPr defaultColWidth="9.140625" defaultRowHeight="12.75"/>
  <cols>
    <col min="1" max="1" width="4.28125" style="9" customWidth="1"/>
    <col min="2" max="2" width="9.28125" style="1" customWidth="1"/>
    <col min="3" max="3" width="36.7109375" style="1" customWidth="1"/>
    <col min="4" max="4" width="6.7109375" style="7" customWidth="1"/>
    <col min="5" max="5" width="6.7109375" style="1" customWidth="1"/>
    <col min="6" max="7" width="8.28125" style="7" customWidth="1"/>
    <col min="8" max="9" width="10.28125" style="7" customWidth="1"/>
    <col min="10" max="10" width="15.7109375" style="1" customWidth="1"/>
    <col min="11" max="16384" width="9.140625" style="1" customWidth="1"/>
  </cols>
  <sheetData>
    <row r="1" spans="1:9" s="3" customFormat="1" ht="25.5">
      <c r="A1" s="8" t="s">
        <v>0</v>
      </c>
      <c r="B1" s="5" t="s">
        <v>1</v>
      </c>
      <c r="C1" s="5" t="s">
        <v>2</v>
      </c>
      <c r="D1" s="6" t="s">
        <v>3</v>
      </c>
      <c r="E1" s="5" t="s">
        <v>4</v>
      </c>
      <c r="F1" s="6" t="s">
        <v>5</v>
      </c>
      <c r="G1" s="6" t="s">
        <v>6</v>
      </c>
      <c r="H1" s="6" t="s">
        <v>7</v>
      </c>
      <c r="I1" s="6" t="s">
        <v>8</v>
      </c>
    </row>
    <row r="2" spans="1:9" s="3" customFormat="1" ht="12.75">
      <c r="A2" s="2" t="s">
        <v>65</v>
      </c>
      <c r="B2" s="2"/>
      <c r="C2" s="2"/>
      <c r="D2" s="2"/>
      <c r="E2" s="2"/>
      <c r="F2" s="2"/>
      <c r="G2" s="10"/>
      <c r="H2" s="10"/>
      <c r="I2" s="10"/>
    </row>
    <row r="3" spans="1:9" ht="89.25">
      <c r="A3" s="9">
        <v>1</v>
      </c>
      <c r="B3" s="1" t="s">
        <v>66</v>
      </c>
      <c r="C3" s="4" t="s">
        <v>67</v>
      </c>
      <c r="D3" s="7">
        <v>101</v>
      </c>
      <c r="E3" s="1" t="s">
        <v>11</v>
      </c>
      <c r="F3" s="7">
        <v>0</v>
      </c>
      <c r="G3" s="7">
        <v>0</v>
      </c>
      <c r="H3" s="7">
        <f>ROUND(D3*F3,0)</f>
        <v>0</v>
      </c>
      <c r="I3" s="7">
        <f>ROUND(D3*G3,0)</f>
        <v>0</v>
      </c>
    </row>
    <row r="5" spans="1:9" s="3" customFormat="1" ht="12.75">
      <c r="A5" s="2" t="s">
        <v>68</v>
      </c>
      <c r="B5" s="2"/>
      <c r="C5" s="2"/>
      <c r="D5" s="2"/>
      <c r="E5" s="2"/>
      <c r="F5" s="2"/>
      <c r="G5" s="10"/>
      <c r="H5" s="10"/>
      <c r="I5" s="10"/>
    </row>
    <row r="6" spans="1:9" ht="38.25">
      <c r="A6" s="9">
        <v>2</v>
      </c>
      <c r="B6" s="1" t="s">
        <v>69</v>
      </c>
      <c r="C6" s="4" t="s">
        <v>70</v>
      </c>
      <c r="D6" s="7">
        <v>7</v>
      </c>
      <c r="E6" s="1" t="s">
        <v>38</v>
      </c>
      <c r="F6" s="7">
        <v>0</v>
      </c>
      <c r="G6" s="7">
        <v>0</v>
      </c>
      <c r="H6" s="7">
        <f>ROUND(D6*F6,0)</f>
        <v>0</v>
      </c>
      <c r="I6" s="7">
        <f>ROUND(D6*G6,0)</f>
        <v>0</v>
      </c>
    </row>
    <row r="8" spans="1:9" ht="25.5">
      <c r="A8" s="9">
        <v>3</v>
      </c>
      <c r="B8" s="1" t="s">
        <v>71</v>
      </c>
      <c r="C8" s="4" t="s">
        <v>72</v>
      </c>
      <c r="D8" s="7">
        <v>16</v>
      </c>
      <c r="E8" s="1" t="s">
        <v>11</v>
      </c>
      <c r="F8" s="7">
        <v>0</v>
      </c>
      <c r="G8" s="7">
        <v>0</v>
      </c>
      <c r="H8" s="7">
        <f>ROUND(D8*F8,0)</f>
        <v>0</v>
      </c>
      <c r="I8" s="7">
        <f>ROUND(D8*G8,0)</f>
        <v>0</v>
      </c>
    </row>
    <row r="10" spans="1:9" ht="25.5">
      <c r="A10" s="9">
        <v>4</v>
      </c>
      <c r="B10" s="1" t="s">
        <v>73</v>
      </c>
      <c r="C10" s="4" t="s">
        <v>74</v>
      </c>
      <c r="D10" s="7">
        <v>1</v>
      </c>
      <c r="E10" s="1" t="s">
        <v>25</v>
      </c>
      <c r="F10" s="7">
        <v>0</v>
      </c>
      <c r="G10" s="7">
        <v>0</v>
      </c>
      <c r="H10" s="7">
        <f>ROUND(D10*F10,0)</f>
        <v>0</v>
      </c>
      <c r="I10" s="7">
        <f>ROUND(D10*G10,0)</f>
        <v>0</v>
      </c>
    </row>
    <row r="12" spans="1:9" ht="25.5">
      <c r="A12" s="9">
        <v>5</v>
      </c>
      <c r="B12" s="1" t="s">
        <v>75</v>
      </c>
      <c r="C12" s="4" t="s">
        <v>76</v>
      </c>
      <c r="D12" s="7">
        <v>1</v>
      </c>
      <c r="E12" s="1" t="s">
        <v>25</v>
      </c>
      <c r="F12" s="7">
        <v>0</v>
      </c>
      <c r="G12" s="7">
        <v>0</v>
      </c>
      <c r="H12" s="7">
        <f>ROUND(D12*F12,0)</f>
        <v>0</v>
      </c>
      <c r="I12" s="7">
        <f>ROUND(D12*G12,0)</f>
        <v>0</v>
      </c>
    </row>
    <row r="14" spans="1:9" ht="25.5">
      <c r="A14" s="9">
        <v>6</v>
      </c>
      <c r="B14" s="1" t="s">
        <v>77</v>
      </c>
      <c r="C14" s="4" t="s">
        <v>78</v>
      </c>
      <c r="D14" s="7">
        <v>1</v>
      </c>
      <c r="E14" s="1" t="s">
        <v>25</v>
      </c>
      <c r="F14" s="7">
        <v>0</v>
      </c>
      <c r="G14" s="7">
        <v>0</v>
      </c>
      <c r="H14" s="7">
        <f>ROUND(D14*F14,0)</f>
        <v>0</v>
      </c>
      <c r="I14" s="7">
        <f>ROUND(D14*G14,0)</f>
        <v>0</v>
      </c>
    </row>
    <row r="16" spans="1:9" ht="25.5">
      <c r="A16" s="9">
        <v>7</v>
      </c>
      <c r="B16" s="1" t="s">
        <v>79</v>
      </c>
      <c r="C16" s="4" t="s">
        <v>80</v>
      </c>
      <c r="D16" s="7">
        <v>1</v>
      </c>
      <c r="E16" s="1" t="s">
        <v>25</v>
      </c>
      <c r="F16" s="7">
        <v>0</v>
      </c>
      <c r="G16" s="7">
        <v>0</v>
      </c>
      <c r="H16" s="7">
        <f>ROUND(D16*F16,0)</f>
        <v>0</v>
      </c>
      <c r="I16" s="7">
        <f>ROUND(D16*G16,0)</f>
        <v>0</v>
      </c>
    </row>
    <row r="18" spans="1:9" ht="25.5">
      <c r="A18" s="9">
        <v>8</v>
      </c>
      <c r="B18" s="1" t="s">
        <v>81</v>
      </c>
      <c r="C18" s="4" t="s">
        <v>83</v>
      </c>
      <c r="D18" s="7">
        <v>35.6</v>
      </c>
      <c r="E18" s="1" t="s">
        <v>82</v>
      </c>
      <c r="F18" s="7">
        <v>0</v>
      </c>
      <c r="G18" s="7">
        <v>0</v>
      </c>
      <c r="H18" s="7">
        <f>ROUND(D18*F18,0)</f>
        <v>0</v>
      </c>
      <c r="I18" s="7">
        <f>ROUND(D18*G18,0)</f>
        <v>0</v>
      </c>
    </row>
    <row r="20" spans="1:9" s="11" customFormat="1" ht="12.75">
      <c r="A20" s="8"/>
      <c r="B20" s="5"/>
      <c r="C20" s="5" t="s">
        <v>32</v>
      </c>
      <c r="D20" s="6"/>
      <c r="E20" s="5"/>
      <c r="F20" s="6"/>
      <c r="G20" s="6"/>
      <c r="H20" s="6">
        <f>ROUND(SUM(H2:H19),0)</f>
        <v>0</v>
      </c>
      <c r="I20" s="6">
        <f>ROUND(SUM(I2:I19),0)</f>
        <v>0</v>
      </c>
    </row>
  </sheetData>
  <mergeCells count="2">
    <mergeCell ref="A2:F2"/>
    <mergeCell ref="A5:F5"/>
  </mergeCells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 alignWithMargins="0">
    <oddHeader>&amp;L&amp;"Times New Roman CE,bold"&amp;10 03 C./FELÉPÍTMÉNYI MUNKÁK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Melian Judit</dc:creator>
  <cp:keywords/>
  <dc:description/>
  <cp:lastModifiedBy>Melian Judit</cp:lastModifiedBy>
  <dcterms:created xsi:type="dcterms:W3CDTF">2017-03-16T07:49:47Z</dcterms:created>
  <dcterms:modified xsi:type="dcterms:W3CDTF">2017-03-16T07:50:54Z</dcterms:modified>
  <cp:category/>
  <cp:version/>
  <cp:contentType/>
  <cp:contentStatus/>
</cp:coreProperties>
</file>